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9 месяцев 2021\Аналитика для размещения\"/>
    </mc:Choice>
  </mc:AlternateContent>
  <xr:revisionPtr revIDLastSave="0" documentId="13_ncr:1_{240AFC1C-488B-4A11-BC7B-3431236DADEA}" xr6:coauthVersionLast="47" xr6:coauthVersionMax="47" xr10:uidLastSave="{00000000-0000-0000-0000-000000000000}"/>
  <bookViews>
    <workbookView xWindow="795" yWindow="540" windowWidth="14925" windowHeight="154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E7" i="1"/>
  <c r="G9" i="1" l="1"/>
  <c r="G11" i="1"/>
  <c r="G13" i="1"/>
  <c r="G14" i="1"/>
  <c r="G16" i="1"/>
  <c r="G18" i="1"/>
  <c r="G19" i="1"/>
  <c r="G20" i="1"/>
  <c r="G21" i="1"/>
  <c r="G22" i="1"/>
  <c r="G23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C33" i="1" s="1"/>
  <c r="D36" i="1"/>
  <c r="E36" i="1"/>
  <c r="F37" i="1"/>
  <c r="F38" i="1"/>
  <c r="C24" i="1"/>
  <c r="C17" i="1"/>
  <c r="C12" i="1"/>
  <c r="C10" i="1"/>
  <c r="C8" i="1"/>
  <c r="G27" i="1"/>
  <c r="D27" i="1"/>
  <c r="E17" i="1"/>
  <c r="D17" i="1"/>
  <c r="D12" i="1"/>
  <c r="G36" i="1" l="1"/>
  <c r="G17" i="1"/>
  <c r="C6" i="1"/>
  <c r="F21" i="1" l="1"/>
  <c r="E8" i="1"/>
  <c r="G8" i="1" s="1"/>
  <c r="D8" i="1"/>
  <c r="F19" i="1" l="1"/>
  <c r="F15" i="1"/>
  <c r="D10" i="1"/>
  <c r="F16" i="1"/>
  <c r="F9" i="1"/>
  <c r="F14" i="1"/>
  <c r="F34" i="1"/>
  <c r="F8" i="1"/>
  <c r="F20" i="1"/>
  <c r="F26" i="1"/>
  <c r="F28" i="1"/>
  <c r="F18" i="1"/>
  <c r="D24" i="1" l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G24" i="1" s="1"/>
  <c r="F10" i="1" l="1"/>
  <c r="G10" i="1"/>
  <c r="F12" i="1"/>
  <c r="G12" i="1"/>
  <c r="D7" i="1"/>
  <c r="D6" i="1" s="1"/>
  <c r="F31" i="1"/>
  <c r="F24" i="1"/>
  <c r="F35" i="1"/>
  <c r="E33" i="1"/>
  <c r="G7" i="1"/>
  <c r="F33" i="1" l="1"/>
  <c r="G33" i="1"/>
  <c r="E6" i="1"/>
  <c r="F7" i="1"/>
  <c r="F6" i="1" l="1"/>
  <c r="G6" i="1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<sst xmlns="http://schemas.openxmlformats.org/spreadsheetml/2006/main" count="92" uniqueCount="87">
  <si>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</si>
  <si>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</si>
  <si>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</si>
  <si>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</si>
  <si>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</si>
  <si>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</si>
  <si>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</si>
  <si>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</si>
  <si>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</si>
  <si>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</si>
  <si>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</si>
  <si>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</si>
  <si>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</si>
  <si>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</si>
  <si>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</si>
  <si>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</si>
  <si>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</si>
  <si>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</si>
  <si>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</si>
  <si>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</si>
  <si>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</si>
  <si>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</si>
  <si>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</si>
  <si>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</si>
  <si>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</si>
  <si>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</si>
  <si>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</si>
  <si>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</si>
  <si>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</si>
  <si>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</si>
  <si>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</si>
  <si>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</si>
  <si>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</si>
  <si>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</si>
  <si>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</si>
  <si>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</si>
  <si>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</si>
  <si>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</si>
  <si>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</si>
  <si>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</si>
  <si>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</si>
  <si>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</si>
  <si>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</si>
  <si>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</si>
  <si>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</si>
  <si>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</si>
  <si>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</si>
  <si>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</si>
  <si>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</si>
  <si>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</si>
  <si>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</si>
  <si>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</si>
  <si>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</si>
  <si>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</si>
  <si>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</si>
  <si>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</si>
  <si>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</si>
  <si>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</si>
  <si>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</si>
  <si>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</si>
  <si>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</si>
  <si>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</si>
  <si>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</si>
  <si>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</si>
  <si>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</si>
  <si>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</si>
  <si>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</si>
  <si>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</si>
  <si>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</si>
  <si>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</si>
  <si>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</si>
  <si>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</si>
  <si>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</si>
  <si>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</si>
  <si>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</si>
  <si>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</si>
  <si>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</si>
  <si>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</si>
  <si>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</si>
  <si>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</si>
  <si>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</si>
  <si>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</si>
  <si>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</si>
  <si>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</si>
  <si>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9 месяцев 2021 года в сравнении с запланированными значениями и соответствующим периодом прошлого года        </t>
  </si>
  <si>
    <t>исполнено на 01.10.2020 г.</t>
  </si>
  <si>
    <t>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</si>
</sst>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workbookViewId="0">
      <selection activeCell="D35" sqref="D35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7" width="13.7109375" style="6" customWidth="1"/>
    <col min="8" max="16384" width="9.140625" style="5"/>
  </cols>
  <sheetData>
    <row r="2" spans="1:7" ht="45.75" customHeight="1" x14ac:dyDescent="0.2">
      <c r="A2" s="21" t="s">
        <v>84</v>
      </c>
      <c r="B2" s="21"/>
      <c r="C2" s="21"/>
      <c r="D2" s="21"/>
      <c r="E2" s="21"/>
      <c r="F2" s="21"/>
      <c r="G2" s="21"/>
    </row>
    <row r="3" spans="1:7" x14ac:dyDescent="0.2">
      <c r="F3" s="5" t="s">
        <v>76</v>
      </c>
    </row>
    <row r="4" spans="1:7" ht="15" customHeight="1" x14ac:dyDescent="0.2">
      <c r="A4" s="22" t="s">
        <v>0</v>
      </c>
      <c r="B4" s="23" t="s">
        <v>1</v>
      </c>
      <c r="C4" s="27" t="s">
        <v>85</v>
      </c>
      <c r="D4" s="24" t="s">
        <v>86</v>
      </c>
      <c r="E4" s="25"/>
      <c r="F4" s="26"/>
      <c r="G4" s="19" t="s">
        <v>80</v>
      </c>
    </row>
    <row r="5" spans="1:7" ht="55.5" customHeight="1" thickBot="1" x14ac:dyDescent="0.25">
      <c r="A5" s="22"/>
      <c r="B5" s="23"/>
      <c r="C5" s="28"/>
      <c r="D5" s="4" t="s">
        <v>77</v>
      </c>
      <c r="E5" s="4" t="s">
        <v>78</v>
      </c>
      <c r="F5" s="4" t="s">
        <v>79</v>
      </c>
      <c r="G5" s="20"/>
    </row>
    <row r="6" spans="1:7" ht="25.5" x14ac:dyDescent="0.2">
      <c r="A6" s="8" t="s">
        <v>2</v>
      </c>
      <c r="B6" s="1" t="s">
        <v>3</v>
      </c>
      <c r="C6" s="9">
        <f>C7+C33</f>
        <v>1078303.4499999997</v>
      </c>
      <c r="D6" s="9">
        <f>D7+D33</f>
        <v>854246.58</v>
      </c>
      <c r="E6" s="9">
        <f>E7+E33</f>
        <v>546126.63</v>
      </c>
      <c r="F6" s="10">
        <f>E6/D6</f>
        <v>0.63930795017054687</v>
      </c>
      <c r="G6" s="18">
        <f>E6/C6</f>
        <v>0.50646840645831204</v>
      </c>
    </row>
    <row r="7" spans="1:7" ht="25.5" x14ac:dyDescent="0.2">
      <c r="A7" s="11" t="s">
        <v>4</v>
      </c>
      <c r="B7" s="2" t="s">
        <v>5</v>
      </c>
      <c r="C7" s="12">
        <f>C8+C10+C12+C17+C22+C23+C24+C28+C29+C30+C31+C32</f>
        <v>222702.98999999996</v>
      </c>
      <c r="D7" s="12">
        <f>D8+D10+D12+D17+D22+D24+D28+D29+D30+D31+D32</f>
        <v>404728.99999999994</v>
      </c>
      <c r="E7" s="12">
        <f>E8+E10+E12+E17+E22+E24+E28+E29+E30+E31+E32+E23</f>
        <v>297461.90000000002</v>
      </c>
      <c r="F7" s="13">
        <f>E7/D7</f>
        <v>0.73496561896973056</v>
      </c>
      <c r="G7" s="18">
        <f t="shared" ref="G7:G43" si="0">E7/C7</f>
        <v>1.3356888472848976</v>
      </c>
    </row>
    <row r="8" spans="1:7" x14ac:dyDescent="0.2">
      <c r="A8" s="11" t="s">
        <v>6</v>
      </c>
      <c r="B8" s="2" t="s">
        <v>7</v>
      </c>
      <c r="C8" s="12">
        <f>C9</f>
        <v>67872.52</v>
      </c>
      <c r="D8" s="12">
        <f>D9</f>
        <v>110054</v>
      </c>
      <c r="E8" s="12">
        <f>E9</f>
        <v>86029.61</v>
      </c>
      <c r="F8" s="13">
        <f>E8/D8</f>
        <v>0.78170361822378109</v>
      </c>
      <c r="G8" s="18">
        <f t="shared" si="0"/>
        <v>1.2675175461291255</v>
      </c>
    </row>
    <row r="9" spans="1:7" x14ac:dyDescent="0.2">
      <c r="A9" s="14" t="s">
        <v>8</v>
      </c>
      <c r="B9" s="3" t="s">
        <v>9</v>
      </c>
      <c r="C9" s="15">
        <v>67872.52</v>
      </c>
      <c r="D9" s="15">
        <v>110054</v>
      </c>
      <c r="E9" s="15">
        <v>86029.61</v>
      </c>
      <c r="F9" s="16">
        <f>E9/D9</f>
        <v>0.78170361822378109</v>
      </c>
      <c r="G9" s="18">
        <f t="shared" si="0"/>
        <v>1.2675175461291255</v>
      </c>
    </row>
    <row r="10" spans="1:7" ht="51" x14ac:dyDescent="0.2">
      <c r="A10" s="11" t="s">
        <v>10</v>
      </c>
      <c r="B10" s="2" t="s">
        <v>11</v>
      </c>
      <c r="C10" s="12">
        <f>C11</f>
        <v>4280.8</v>
      </c>
      <c r="D10" s="12">
        <f>D11</f>
        <v>6631.23</v>
      </c>
      <c r="E10" s="12">
        <f>E11</f>
        <v>4917.29</v>
      </c>
      <c r="F10" s="13">
        <f t="shared" ref="F10:F28" si="1">E10/D10</f>
        <v>0.74153512998342697</v>
      </c>
      <c r="G10" s="18">
        <f t="shared" si="0"/>
        <v>1.1486848252663053</v>
      </c>
    </row>
    <row r="11" spans="1:7" ht="38.25" x14ac:dyDescent="0.2">
      <c r="A11" s="14" t="s">
        <v>12</v>
      </c>
      <c r="B11" s="3" t="s">
        <v>13</v>
      </c>
      <c r="C11" s="15">
        <v>4280.8</v>
      </c>
      <c r="D11" s="15">
        <v>6631.23</v>
      </c>
      <c r="E11" s="15">
        <v>4917.29</v>
      </c>
      <c r="F11" s="16">
        <f t="shared" si="1"/>
        <v>0.74153512998342697</v>
      </c>
      <c r="G11" s="18">
        <f t="shared" si="0"/>
        <v>1.1486848252663053</v>
      </c>
    </row>
    <row r="12" spans="1:7" x14ac:dyDescent="0.2">
      <c r="A12" s="11" t="s">
        <v>14</v>
      </c>
      <c r="B12" s="2" t="s">
        <v>15</v>
      </c>
      <c r="C12" s="12">
        <f>C13+C14+C15+C16</f>
        <v>25517.31</v>
      </c>
      <c r="D12" s="12">
        <f>D13+D14+D15+D16</f>
        <v>53876.58</v>
      </c>
      <c r="E12" s="12">
        <f>E13+E14+E15+E16</f>
        <v>53644.15</v>
      </c>
      <c r="F12" s="13">
        <f t="shared" si="1"/>
        <v>0.99568588058113561</v>
      </c>
      <c r="G12" s="18">
        <f t="shared" si="0"/>
        <v>2.1022650898546908</v>
      </c>
    </row>
    <row r="13" spans="1:7" ht="25.5" x14ac:dyDescent="0.2">
      <c r="A13" s="14" t="s">
        <v>16</v>
      </c>
      <c r="B13" s="3" t="s">
        <v>17</v>
      </c>
      <c r="C13" s="15">
        <v>13925.1</v>
      </c>
      <c r="D13" s="15">
        <v>31440</v>
      </c>
      <c r="E13" s="15">
        <v>33169.17</v>
      </c>
      <c r="F13" s="16">
        <f t="shared" si="1"/>
        <v>1.0549990458015266</v>
      </c>
      <c r="G13" s="18">
        <f t="shared" si="0"/>
        <v>2.3819699678996917</v>
      </c>
    </row>
    <row r="14" spans="1:7" ht="25.5" x14ac:dyDescent="0.2">
      <c r="A14" s="14" t="s">
        <v>18</v>
      </c>
      <c r="B14" s="3" t="s">
        <v>19</v>
      </c>
      <c r="C14" s="15">
        <v>11325.22</v>
      </c>
      <c r="D14" s="15">
        <v>5474.58</v>
      </c>
      <c r="E14" s="15">
        <v>5446.5</v>
      </c>
      <c r="F14" s="16">
        <f t="shared" si="1"/>
        <v>0.99487083940685861</v>
      </c>
      <c r="G14" s="18">
        <f t="shared" si="0"/>
        <v>0.48091780998514821</v>
      </c>
    </row>
    <row r="15" spans="1:7" x14ac:dyDescent="0.2">
      <c r="A15" s="14" t="s">
        <v>20</v>
      </c>
      <c r="B15" s="3" t="s">
        <v>21</v>
      </c>
      <c r="C15" s="15">
        <v>0</v>
      </c>
      <c r="D15" s="15">
        <v>8423</v>
      </c>
      <c r="E15" s="15">
        <v>8497.6200000000008</v>
      </c>
      <c r="F15" s="16">
        <f t="shared" si="1"/>
        <v>1.0088590763385967</v>
      </c>
      <c r="G15" s="18" t="s">
        <v>83</v>
      </c>
    </row>
    <row r="16" spans="1:7" ht="25.5" x14ac:dyDescent="0.2">
      <c r="A16" s="14" t="s">
        <v>22</v>
      </c>
      <c r="B16" s="3" t="s">
        <v>23</v>
      </c>
      <c r="C16" s="15">
        <v>266.99</v>
      </c>
      <c r="D16" s="15">
        <v>8539</v>
      </c>
      <c r="E16" s="15">
        <v>6530.86</v>
      </c>
      <c r="F16" s="16">
        <f t="shared" si="1"/>
        <v>0.76482726314556737</v>
      </c>
      <c r="G16" s="18">
        <f t="shared" si="0"/>
        <v>24.461065957526497</v>
      </c>
    </row>
    <row r="17" spans="1:7" x14ac:dyDescent="0.2">
      <c r="A17" s="11" t="s">
        <v>24</v>
      </c>
      <c r="B17" s="2" t="s">
        <v>25</v>
      </c>
      <c r="C17" s="12">
        <f>C18+C19+C20+C21</f>
        <v>31740.22</v>
      </c>
      <c r="D17" s="12">
        <f>D18+D19+D20+D21</f>
        <v>72040.100000000006</v>
      </c>
      <c r="E17" s="12">
        <f>E18+E19+E20+E21</f>
        <v>56701.259999999995</v>
      </c>
      <c r="F17" s="13">
        <f t="shared" si="1"/>
        <v>0.7870791406452794</v>
      </c>
      <c r="G17" s="18">
        <f t="shared" si="0"/>
        <v>1.7864167293106348</v>
      </c>
    </row>
    <row r="18" spans="1:7" x14ac:dyDescent="0.2">
      <c r="A18" s="14" t="s">
        <v>26</v>
      </c>
      <c r="B18" s="3" t="s">
        <v>27</v>
      </c>
      <c r="C18" s="15">
        <v>2361.2199999999998</v>
      </c>
      <c r="D18" s="15">
        <v>17570</v>
      </c>
      <c r="E18" s="15">
        <v>1700.25</v>
      </c>
      <c r="F18" s="16">
        <f t="shared" si="1"/>
        <v>9.6770062606715987E-2</v>
      </c>
      <c r="G18" s="18">
        <f t="shared" si="0"/>
        <v>0.72007267429549138</v>
      </c>
    </row>
    <row r="19" spans="1:7" x14ac:dyDescent="0.2">
      <c r="A19" s="14" t="s">
        <v>28</v>
      </c>
      <c r="B19" s="3" t="s">
        <v>29</v>
      </c>
      <c r="C19" s="15">
        <v>7554.83</v>
      </c>
      <c r="D19" s="15">
        <v>15064</v>
      </c>
      <c r="E19" s="15">
        <v>14204.31</v>
      </c>
      <c r="F19" s="16">
        <f t="shared" si="1"/>
        <v>0.94293082846521503</v>
      </c>
      <c r="G19" s="18">
        <f t="shared" si="0"/>
        <v>1.8801627568059109</v>
      </c>
    </row>
    <row r="20" spans="1:7" x14ac:dyDescent="0.2">
      <c r="A20" s="14" t="s">
        <v>30</v>
      </c>
      <c r="B20" s="3" t="s">
        <v>31</v>
      </c>
      <c r="C20" s="15">
        <v>19554.36</v>
      </c>
      <c r="D20" s="15">
        <v>33650.1</v>
      </c>
      <c r="E20" s="15">
        <v>38960.839999999997</v>
      </c>
      <c r="F20" s="16">
        <f t="shared" si="1"/>
        <v>1.1578224136035256</v>
      </c>
      <c r="G20" s="18">
        <f t="shared" si="0"/>
        <v>1.9924374922012276</v>
      </c>
    </row>
    <row r="21" spans="1:7" x14ac:dyDescent="0.2">
      <c r="A21" s="14" t="s">
        <v>32</v>
      </c>
      <c r="B21" s="3" t="s">
        <v>33</v>
      </c>
      <c r="C21" s="15">
        <v>2269.81</v>
      </c>
      <c r="D21" s="15">
        <v>5756</v>
      </c>
      <c r="E21" s="15">
        <v>1835.86</v>
      </c>
      <c r="F21" s="16">
        <f t="shared" si="1"/>
        <v>0.31894718554551771</v>
      </c>
      <c r="G21" s="18">
        <f t="shared" si="0"/>
        <v>0.80881659698388852</v>
      </c>
    </row>
    <row r="22" spans="1:7" x14ac:dyDescent="0.2">
      <c r="A22" s="11" t="s">
        <v>34</v>
      </c>
      <c r="B22" s="2" t="s">
        <v>35</v>
      </c>
      <c r="C22" s="12">
        <v>3193.99</v>
      </c>
      <c r="D22" s="12">
        <v>4305</v>
      </c>
      <c r="E22" s="12">
        <v>3123.93</v>
      </c>
      <c r="F22" s="13">
        <f t="shared" si="1"/>
        <v>0.72565156794425079</v>
      </c>
      <c r="G22" s="18">
        <f t="shared" si="0"/>
        <v>0.97806505342847039</v>
      </c>
    </row>
    <row r="23" spans="1:7" ht="38.25" x14ac:dyDescent="0.2">
      <c r="A23" s="11" t="s">
        <v>81</v>
      </c>
      <c r="B23" s="2" t="s">
        <v>82</v>
      </c>
      <c r="C23" s="12">
        <v>122.34</v>
      </c>
      <c r="D23" s="12"/>
      <c r="E23" s="12">
        <v>-77.87</v>
      </c>
      <c r="F23" s="13"/>
      <c r="G23" s="18">
        <f t="shared" si="0"/>
        <v>-0.63650482262547003</v>
      </c>
    </row>
    <row r="24" spans="1:7" ht="51" x14ac:dyDescent="0.2">
      <c r="A24" s="11" t="s">
        <v>36</v>
      </c>
      <c r="B24" s="2" t="s">
        <v>37</v>
      </c>
      <c r="C24" s="12">
        <f>C25+C26+C27</f>
        <v>70855.11</v>
      </c>
      <c r="D24" s="12">
        <f>D25+D26+D27</f>
        <v>105603.68</v>
      </c>
      <c r="E24" s="12">
        <f>E25+E26+E27</f>
        <v>77546.710000000006</v>
      </c>
      <c r="F24" s="13">
        <f t="shared" si="1"/>
        <v>0.73431825481839286</v>
      </c>
      <c r="G24" s="18">
        <f t="shared" si="0"/>
        <v>1.0944406126812873</v>
      </c>
    </row>
    <row r="25" spans="1:7" ht="114.75" x14ac:dyDescent="0.2">
      <c r="A25" s="14" t="s">
        <v>38</v>
      </c>
      <c r="B25" s="3" t="s">
        <v>39</v>
      </c>
      <c r="C25" s="15">
        <v>67588.02</v>
      </c>
      <c r="D25" s="15">
        <v>101097.7</v>
      </c>
      <c r="E25" s="15">
        <v>73998.64</v>
      </c>
      <c r="F25" s="16">
        <f t="shared" si="1"/>
        <v>0.73195176547043106</v>
      </c>
      <c r="G25" s="18">
        <f t="shared" si="0"/>
        <v>1.0948484657488116</v>
      </c>
    </row>
    <row r="26" spans="1:7" ht="25.5" x14ac:dyDescent="0.2">
      <c r="A26" s="14" t="s">
        <v>40</v>
      </c>
      <c r="B26" s="3" t="s">
        <v>41</v>
      </c>
      <c r="C26" s="15">
        <v>639.09</v>
      </c>
      <c r="D26" s="15">
        <v>1146.58</v>
      </c>
      <c r="E26" s="15">
        <v>1156.44</v>
      </c>
      <c r="F26" s="16">
        <f t="shared" si="1"/>
        <v>1.0085994871705422</v>
      </c>
      <c r="G26" s="18">
        <f t="shared" si="0"/>
        <v>1.8095103975965827</v>
      </c>
    </row>
    <row r="27" spans="1:7" ht="102" x14ac:dyDescent="0.2">
      <c r="A27" s="14" t="s">
        <v>42</v>
      </c>
      <c r="B27" s="3" t="s">
        <v>43</v>
      </c>
      <c r="C27" s="15">
        <v>2628</v>
      </c>
      <c r="D27" s="15">
        <f>2000+1359.4</f>
        <v>3359.4</v>
      </c>
      <c r="E27" s="15">
        <v>2391.63</v>
      </c>
      <c r="F27" s="16">
        <f t="shared" si="1"/>
        <v>0.71192177174495452</v>
      </c>
      <c r="G27" s="18">
        <f t="shared" si="0"/>
        <v>0.91005707762557086</v>
      </c>
    </row>
    <row r="28" spans="1:7" ht="25.5" x14ac:dyDescent="0.2">
      <c r="A28" s="11" t="s">
        <v>44</v>
      </c>
      <c r="B28" s="2" t="s">
        <v>45</v>
      </c>
      <c r="C28" s="12">
        <v>95.52</v>
      </c>
      <c r="D28" s="12">
        <v>106</v>
      </c>
      <c r="E28" s="12">
        <v>7.21</v>
      </c>
      <c r="F28" s="13">
        <f t="shared" si="1"/>
        <v>6.8018867924528298E-2</v>
      </c>
      <c r="G28" s="18">
        <f t="shared" si="0"/>
        <v>7.548157453936348E-2</v>
      </c>
    </row>
    <row r="29" spans="1:7" ht="38.25" x14ac:dyDescent="0.2">
      <c r="A29" s="11" t="s">
        <v>46</v>
      </c>
      <c r="B29" s="2" t="s">
        <v>47</v>
      </c>
      <c r="C29" s="12">
        <v>137.52000000000001</v>
      </c>
      <c r="D29" s="12">
        <v>53.6</v>
      </c>
      <c r="E29" s="12">
        <v>1033.1099999999999</v>
      </c>
      <c r="F29" s="13">
        <f t="shared" ref="F29:F39" si="2">E29/D29</f>
        <v>19.274440298507461</v>
      </c>
      <c r="G29" s="18">
        <f t="shared" si="0"/>
        <v>7.5124345549738205</v>
      </c>
    </row>
    <row r="30" spans="1:7" ht="38.25" x14ac:dyDescent="0.2">
      <c r="A30" s="11" t="s">
        <v>48</v>
      </c>
      <c r="B30" s="2" t="s">
        <v>49</v>
      </c>
      <c r="C30" s="12">
        <v>10277.02</v>
      </c>
      <c r="D30" s="12">
        <v>41407.300000000003</v>
      </c>
      <c r="E30" s="12">
        <v>7931.16</v>
      </c>
      <c r="F30" s="13">
        <f t="shared" si="2"/>
        <v>0.19154013905760578</v>
      </c>
      <c r="G30" s="18">
        <f t="shared" si="0"/>
        <v>0.77173733241737386</v>
      </c>
    </row>
    <row r="31" spans="1:7" ht="25.5" x14ac:dyDescent="0.2">
      <c r="A31" s="11" t="s">
        <v>50</v>
      </c>
      <c r="B31" s="2" t="s">
        <v>51</v>
      </c>
      <c r="C31" s="12">
        <v>4434.13</v>
      </c>
      <c r="D31" s="12">
        <v>5500</v>
      </c>
      <c r="E31" s="12">
        <v>2569.38</v>
      </c>
      <c r="F31" s="13">
        <f t="shared" si="2"/>
        <v>0.46716000000000002</v>
      </c>
      <c r="G31" s="18">
        <f t="shared" si="0"/>
        <v>0.57945527081975501</v>
      </c>
    </row>
    <row r="32" spans="1:7" x14ac:dyDescent="0.2">
      <c r="A32" s="11" t="s">
        <v>52</v>
      </c>
      <c r="B32" s="2" t="s">
        <v>53</v>
      </c>
      <c r="C32" s="12">
        <v>4176.51</v>
      </c>
      <c r="D32" s="12">
        <v>5151.51</v>
      </c>
      <c r="E32" s="12">
        <v>4035.96</v>
      </c>
      <c r="F32" s="13">
        <f t="shared" si="2"/>
        <v>0.78345184227537168</v>
      </c>
      <c r="G32" s="18">
        <f t="shared" si="0"/>
        <v>0.96634750066443031</v>
      </c>
    </row>
    <row r="33" spans="1:7" x14ac:dyDescent="0.2">
      <c r="A33" s="11" t="s">
        <v>54</v>
      </c>
      <c r="B33" s="2" t="s">
        <v>55</v>
      </c>
      <c r="C33" s="12">
        <f>C34+C35+C43</f>
        <v>855600.45999999985</v>
      </c>
      <c r="D33" s="12">
        <f>D34+D35</f>
        <v>449517.58</v>
      </c>
      <c r="E33" s="12">
        <f>E34+E35+E42+E43</f>
        <v>248664.73</v>
      </c>
      <c r="F33" s="13">
        <f t="shared" si="2"/>
        <v>0.55318132385389684</v>
      </c>
      <c r="G33" s="18">
        <f t="shared" si="0"/>
        <v>0.29063183299363826</v>
      </c>
    </row>
    <row r="34" spans="1:7" ht="25.5" x14ac:dyDescent="0.2">
      <c r="A34" s="11" t="s">
        <v>56</v>
      </c>
      <c r="B34" s="2" t="s">
        <v>57</v>
      </c>
      <c r="C34" s="12">
        <v>30510</v>
      </c>
      <c r="D34" s="12">
        <v>89347.04</v>
      </c>
      <c r="E34" s="12">
        <v>24523.85</v>
      </c>
      <c r="F34" s="13">
        <f t="shared" si="2"/>
        <v>0.27447859492603227</v>
      </c>
      <c r="G34" s="18" t="s">
        <v>83</v>
      </c>
    </row>
    <row r="35" spans="1:7" ht="38.25" x14ac:dyDescent="0.2">
      <c r="A35" s="11" t="s">
        <v>58</v>
      </c>
      <c r="B35" s="2" t="s">
        <v>59</v>
      </c>
      <c r="C35" s="12">
        <f>C36+C39+C40+C41</f>
        <v>825673.99999999988</v>
      </c>
      <c r="D35" s="12">
        <f>D36+D39+D40+D41</f>
        <v>360170.54000000004</v>
      </c>
      <c r="E35" s="12">
        <f>E36+E39+E40+E41</f>
        <v>224510.56</v>
      </c>
      <c r="F35" s="13">
        <f t="shared" si="2"/>
        <v>0.62334515199383045</v>
      </c>
      <c r="G35" s="18">
        <f t="shared" si="0"/>
        <v>0.27191186836451192</v>
      </c>
    </row>
    <row r="36" spans="1:7" ht="25.5" x14ac:dyDescent="0.2">
      <c r="A36" s="11" t="s">
        <v>60</v>
      </c>
      <c r="B36" s="2" t="s">
        <v>61</v>
      </c>
      <c r="C36" s="12">
        <f>C37+C38</f>
        <v>5460</v>
      </c>
      <c r="D36" s="12">
        <f>D37+D38</f>
        <v>15966</v>
      </c>
      <c r="E36" s="12">
        <f>E37+E38</f>
        <v>13901.76</v>
      </c>
      <c r="F36" s="13">
        <f t="shared" si="2"/>
        <v>0.87071025930101464</v>
      </c>
      <c r="G36" s="18">
        <f t="shared" si="0"/>
        <v>2.5461098901098902</v>
      </c>
    </row>
    <row r="37" spans="1:7" ht="25.5" x14ac:dyDescent="0.2">
      <c r="A37" s="14" t="s">
        <v>62</v>
      </c>
      <c r="B37" s="3" t="s">
        <v>63</v>
      </c>
      <c r="C37" s="15">
        <v>5460</v>
      </c>
      <c r="D37" s="15">
        <v>8601</v>
      </c>
      <c r="E37" s="15">
        <v>6536.76</v>
      </c>
      <c r="F37" s="16">
        <f t="shared" si="2"/>
        <v>0.76</v>
      </c>
      <c r="G37" s="18">
        <f t="shared" si="0"/>
        <v>1.1972087912087912</v>
      </c>
    </row>
    <row r="38" spans="1:7" x14ac:dyDescent="0.2">
      <c r="A38" s="14" t="s">
        <v>64</v>
      </c>
      <c r="B38" s="3" t="s">
        <v>65</v>
      </c>
      <c r="C38" s="15">
        <v>0</v>
      </c>
      <c r="D38" s="15">
        <v>7365</v>
      </c>
      <c r="E38" s="15">
        <v>7365</v>
      </c>
      <c r="F38" s="16">
        <f t="shared" si="2"/>
        <v>1</v>
      </c>
      <c r="G38" s="18" t="s">
        <v>83</v>
      </c>
    </row>
    <row r="39" spans="1:7" ht="38.25" x14ac:dyDescent="0.2">
      <c r="A39" s="11" t="s">
        <v>66</v>
      </c>
      <c r="B39" s="2" t="s">
        <v>67</v>
      </c>
      <c r="C39" s="12">
        <v>703133.82</v>
      </c>
      <c r="D39" s="12">
        <v>52988.92</v>
      </c>
      <c r="E39" s="12">
        <v>36864.68</v>
      </c>
      <c r="F39" s="13">
        <f t="shared" si="2"/>
        <v>0.69570544181689309</v>
      </c>
      <c r="G39" s="18">
        <f t="shared" si="0"/>
        <v>5.2429109440362297E-2</v>
      </c>
    </row>
    <row r="40" spans="1:7" ht="25.5" x14ac:dyDescent="0.2">
      <c r="A40" s="11" t="s">
        <v>68</v>
      </c>
      <c r="B40" s="2" t="s">
        <v>69</v>
      </c>
      <c r="C40" s="12">
        <v>116607.1</v>
      </c>
      <c r="D40" s="12">
        <v>173378.66</v>
      </c>
      <c r="E40" s="12">
        <v>123393.78</v>
      </c>
      <c r="F40" s="13">
        <f t="shared" ref="F40:F41" si="3">E40/D40</f>
        <v>0.71170108247462516</v>
      </c>
      <c r="G40" s="18">
        <f t="shared" si="0"/>
        <v>1.0582012587569709</v>
      </c>
    </row>
    <row r="41" spans="1:7" x14ac:dyDescent="0.2">
      <c r="A41" s="11" t="s">
        <v>70</v>
      </c>
      <c r="B41" s="2" t="s">
        <v>71</v>
      </c>
      <c r="C41" s="12">
        <v>473.08</v>
      </c>
      <c r="D41" s="12">
        <v>117836.96</v>
      </c>
      <c r="E41" s="12">
        <v>50350.34</v>
      </c>
      <c r="F41" s="13">
        <f t="shared" si="3"/>
        <v>0.42728817851377016</v>
      </c>
      <c r="G41" s="18">
        <f t="shared" si="0"/>
        <v>106.43092077449903</v>
      </c>
    </row>
    <row r="42" spans="1:7" ht="89.25" x14ac:dyDescent="0.2">
      <c r="A42" s="11" t="s">
        <v>72</v>
      </c>
      <c r="B42" s="2" t="s">
        <v>73</v>
      </c>
      <c r="C42" s="12">
        <v>0</v>
      </c>
      <c r="D42" s="12">
        <v>0</v>
      </c>
      <c r="E42" s="12">
        <v>500.59</v>
      </c>
      <c r="F42" s="13" t="s">
        <v>83</v>
      </c>
      <c r="G42" s="18" t="s">
        <v>83</v>
      </c>
    </row>
    <row r="43" spans="1:7" ht="63.75" x14ac:dyDescent="0.2">
      <c r="A43" s="11" t="s">
        <v>74</v>
      </c>
      <c r="B43" s="2" t="s">
        <v>75</v>
      </c>
      <c r="C43" s="12">
        <v>-583.54</v>
      </c>
      <c r="D43" s="12">
        <v>0</v>
      </c>
      <c r="E43" s="12">
        <v>-870.27</v>
      </c>
      <c r="F43" s="13" t="s">
        <v>83</v>
      </c>
      <c r="G43" s="18">
        <f t="shared" si="0"/>
        <v>1.4913630599444769</v>
      </c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2021-08-09T14:48:46Z</cp:lastPrinted>
  <dcterms:created xsi:type="dcterms:W3CDTF">2015-06-05T18:19:34Z</dcterms:created>
  <dcterms:modified xsi:type="dcterms:W3CDTF">2021-10-22T14:21:41Z</dcterms:modified>
</cp:coreProperties>
</file>